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Yamada\Desktop\"/>
    </mc:Choice>
  </mc:AlternateContent>
  <bookViews>
    <workbookView xWindow="0" yWindow="0" windowWidth="20490" windowHeight="7770"/>
  </bookViews>
  <sheets>
    <sheet name="入力シート" sheetId="1" r:id="rId1"/>
    <sheet name="動静予測 ※こちらは入力しないでください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H13" i="1" l="1"/>
  <c r="D13" i="1"/>
  <c r="K21" i="2" l="1"/>
  <c r="J21" i="2"/>
  <c r="I21" i="2"/>
  <c r="H21" i="2"/>
  <c r="G21" i="2"/>
  <c r="F21" i="2"/>
  <c r="E21" i="2"/>
  <c r="D21" i="2"/>
  <c r="C21" i="2"/>
  <c r="K20" i="2"/>
  <c r="J20" i="2"/>
  <c r="J22" i="2" s="1"/>
  <c r="I20" i="2"/>
  <c r="H20" i="2"/>
  <c r="G20" i="2"/>
  <c r="F20" i="2"/>
  <c r="E20" i="2"/>
  <c r="D20" i="2"/>
  <c r="C20" i="2"/>
  <c r="B21" i="2"/>
  <c r="B20" i="2"/>
  <c r="F22" i="2"/>
  <c r="H24" i="1"/>
  <c r="B8" i="2" s="1"/>
  <c r="D24" i="1"/>
  <c r="B7" i="2" s="1"/>
  <c r="B3" i="2"/>
  <c r="I2" i="2"/>
  <c r="F2" i="2"/>
  <c r="B2" i="2"/>
  <c r="B22" i="2" l="1"/>
  <c r="C22" i="2"/>
  <c r="E22" i="2"/>
  <c r="G22" i="2"/>
  <c r="I22" i="2"/>
  <c r="K22" i="2"/>
  <c r="D22" i="2"/>
  <c r="H22" i="2"/>
  <c r="B13" i="2"/>
  <c r="C18" i="2" s="1"/>
  <c r="B18" i="2"/>
  <c r="B14" i="2"/>
  <c r="B12" i="2"/>
  <c r="C14" i="2" s="1"/>
  <c r="C15" i="2"/>
  <c r="D25" i="1"/>
  <c r="B11" i="2" s="1"/>
  <c r="B15" i="2"/>
  <c r="C16" i="2" l="1"/>
  <c r="C13" i="2"/>
  <c r="D13" i="2" s="1"/>
  <c r="E18" i="2" s="1"/>
  <c r="C17" i="2"/>
  <c r="C19" i="2" s="1"/>
  <c r="C23" i="2" s="1"/>
  <c r="B17" i="2"/>
  <c r="B16" i="2"/>
  <c r="E15" i="2" l="1"/>
  <c r="D18" i="2"/>
  <c r="D15" i="2"/>
  <c r="C12" i="2"/>
  <c r="B19" i="2"/>
  <c r="B23" i="2" s="1"/>
  <c r="C11" i="2" s="1"/>
  <c r="D11" i="2" s="1"/>
  <c r="E13" i="2" l="1"/>
  <c r="D14" i="2"/>
  <c r="D16" i="2" s="1"/>
  <c r="D17" i="2"/>
  <c r="D19" i="2" s="1"/>
  <c r="D23" i="2" s="1"/>
  <c r="D12" i="2"/>
  <c r="E11" i="2" l="1"/>
  <c r="F13" i="2"/>
  <c r="F15" i="2"/>
  <c r="F18" i="2"/>
  <c r="E17" i="2"/>
  <c r="E19" i="2" s="1"/>
  <c r="E23" i="2" s="1"/>
  <c r="E12" i="2"/>
  <c r="E14" i="2"/>
  <c r="E16" i="2" s="1"/>
  <c r="F11" i="2" s="1"/>
  <c r="G15" i="2" l="1"/>
  <c r="G18" i="2"/>
  <c r="G13" i="2"/>
  <c r="F17" i="2"/>
  <c r="F19" i="2" s="1"/>
  <c r="F23" i="2" s="1"/>
  <c r="F14" i="2"/>
  <c r="F16" i="2" s="1"/>
  <c r="F12" i="2"/>
  <c r="G11" i="2" l="1"/>
  <c r="H15" i="2"/>
  <c r="H18" i="2"/>
  <c r="H13" i="2"/>
  <c r="G17" i="2"/>
  <c r="G19" i="2" s="1"/>
  <c r="G23" i="2" s="1"/>
  <c r="G14" i="2"/>
  <c r="G16" i="2" s="1"/>
  <c r="G12" i="2"/>
  <c r="H11" i="2" l="1"/>
  <c r="I18" i="2"/>
  <c r="I13" i="2"/>
  <c r="I15" i="2"/>
  <c r="H12" i="2"/>
  <c r="H14" i="2"/>
  <c r="H16" i="2" s="1"/>
  <c r="H17" i="2"/>
  <c r="H19" i="2" s="1"/>
  <c r="H23" i="2" s="1"/>
  <c r="J15" i="2" l="1"/>
  <c r="J18" i="2"/>
  <c r="J13" i="2"/>
  <c r="I17" i="2"/>
  <c r="I19" i="2" s="1"/>
  <c r="I23" i="2" s="1"/>
  <c r="I14" i="2"/>
  <c r="I16" i="2" s="1"/>
  <c r="I12" i="2"/>
  <c r="I11" i="2"/>
  <c r="K18" i="2" l="1"/>
  <c r="K15" i="2"/>
  <c r="K13" i="2"/>
  <c r="J17" i="2"/>
  <c r="J19" i="2" s="1"/>
  <c r="J23" i="2" s="1"/>
  <c r="J12" i="2"/>
  <c r="J14" i="2"/>
  <c r="J16" i="2" s="1"/>
  <c r="J11" i="2"/>
  <c r="K14" i="2" l="1"/>
  <c r="K16" i="2" s="1"/>
  <c r="K12" i="2"/>
  <c r="K17" i="2"/>
  <c r="K19" i="2" s="1"/>
  <c r="K23" i="2" s="1"/>
  <c r="K11" i="2"/>
</calcChain>
</file>

<file path=xl/sharedStrings.xml><?xml version="1.0" encoding="utf-8"?>
<sst xmlns="http://schemas.openxmlformats.org/spreadsheetml/2006/main" count="99" uniqueCount="54">
  <si>
    <t>地区</t>
    <rPh sb="0" eb="2">
      <t>チク</t>
    </rPh>
    <phoneticPr fontId="2"/>
  </si>
  <si>
    <t>クラブ名称</t>
    <rPh sb="3" eb="5">
      <t>メイショウ</t>
    </rPh>
    <phoneticPr fontId="2"/>
  </si>
  <si>
    <t>R</t>
    <phoneticPr fontId="2"/>
  </si>
  <si>
    <t>Z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</si>
  <si>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</si>
  <si>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</si>
  <si>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人</t>
    <rPh sb="0" eb="1">
      <t>ニン</t>
    </rPh>
    <phoneticPr fontId="2"/>
  </si>
  <si>
    <t>７１才</t>
    <rPh sb="2" eb="3">
      <t>サイ</t>
    </rPh>
    <phoneticPr fontId="2"/>
  </si>
  <si>
    <t>７２才</t>
    <rPh sb="2" eb="3">
      <t>サイ</t>
    </rPh>
    <phoneticPr fontId="2"/>
  </si>
  <si>
    <t>７３才</t>
    <rPh sb="2" eb="3">
      <t>サイ</t>
    </rPh>
    <phoneticPr fontId="2"/>
  </si>
  <si>
    <t>７４才</t>
    <rPh sb="2" eb="3">
      <t>サイ</t>
    </rPh>
    <phoneticPr fontId="2"/>
  </si>
  <si>
    <t>７５才</t>
    <rPh sb="2" eb="3">
      <t>サイ</t>
    </rPh>
    <phoneticPr fontId="2"/>
  </si>
  <si>
    <t>７６才</t>
    <rPh sb="2" eb="3">
      <t>サイ</t>
    </rPh>
    <phoneticPr fontId="2"/>
  </si>
  <si>
    <t>７７才</t>
    <rPh sb="2" eb="3">
      <t>サイ</t>
    </rPh>
    <phoneticPr fontId="2"/>
  </si>
  <si>
    <t>７８才</t>
    <rPh sb="2" eb="3">
      <t>サイ</t>
    </rPh>
    <phoneticPr fontId="2"/>
  </si>
  <si>
    <t>７９才</t>
    <rPh sb="2" eb="3">
      <t>サイ</t>
    </rPh>
    <phoneticPr fontId="2"/>
  </si>
  <si>
    <t>８０才</t>
    <rPh sb="2" eb="3">
      <t>サイ</t>
    </rPh>
    <phoneticPr fontId="2"/>
  </si>
  <si>
    <t>８０才以上</t>
    <rPh sb="2" eb="3">
      <t>サイ</t>
    </rPh>
    <rPh sb="3" eb="5">
      <t>イジョウ</t>
    </rPh>
    <phoneticPr fontId="2"/>
  </si>
  <si>
    <t>７７才未満</t>
    <rPh sb="2" eb="3">
      <t>サイ</t>
    </rPh>
    <rPh sb="3" eb="5">
      <t>ミマン</t>
    </rPh>
    <phoneticPr fontId="2"/>
  </si>
  <si>
    <t>７０才未満</t>
    <rPh sb="2" eb="3">
      <t>サイ</t>
    </rPh>
    <rPh sb="3" eb="5">
      <t>ミマン</t>
    </rPh>
    <phoneticPr fontId="2"/>
  </si>
  <si>
    <t>８１才</t>
    <rPh sb="2" eb="3">
      <t>サイ</t>
    </rPh>
    <phoneticPr fontId="2"/>
  </si>
  <si>
    <t>８２才</t>
    <rPh sb="2" eb="3">
      <t>サイ</t>
    </rPh>
    <phoneticPr fontId="2"/>
  </si>
  <si>
    <t>８３才</t>
    <rPh sb="2" eb="3">
      <t>サイ</t>
    </rPh>
    <phoneticPr fontId="2"/>
  </si>
  <si>
    <t>８４才</t>
    <rPh sb="2" eb="3">
      <t>サイ</t>
    </rPh>
    <phoneticPr fontId="2"/>
  </si>
  <si>
    <t>８５才</t>
    <rPh sb="2" eb="3">
      <t>サイ</t>
    </rPh>
    <phoneticPr fontId="2"/>
  </si>
  <si>
    <t>８６才</t>
    <rPh sb="2" eb="3">
      <t>サイ</t>
    </rPh>
    <phoneticPr fontId="2"/>
  </si>
  <si>
    <t>８７才以上</t>
    <rPh sb="2" eb="3">
      <t>サイ</t>
    </rPh>
    <rPh sb="3" eb="5">
      <t>イジョウ</t>
    </rPh>
    <phoneticPr fontId="2"/>
  </si>
  <si>
    <t>男性メンバー数</t>
    <rPh sb="0" eb="2">
      <t>ダンセイ</t>
    </rPh>
    <rPh sb="6" eb="7">
      <t>カズ</t>
    </rPh>
    <phoneticPr fontId="2"/>
  </si>
  <si>
    <t>女性メンバー数</t>
    <rPh sb="0" eb="2">
      <t>ジョセイ</t>
    </rPh>
    <rPh sb="6" eb="7">
      <t>カズ</t>
    </rPh>
    <phoneticPr fontId="2"/>
  </si>
  <si>
    <t>男性入会者数</t>
    <rPh sb="0" eb="2">
      <t>ダンセイ</t>
    </rPh>
    <rPh sb="2" eb="5">
      <t>ニュウカイシャ</t>
    </rPh>
    <rPh sb="5" eb="6">
      <t>カズ</t>
    </rPh>
    <phoneticPr fontId="2"/>
  </si>
  <si>
    <t>女性入会者数</t>
    <rPh sb="0" eb="2">
      <t>ジョセイ</t>
    </rPh>
    <rPh sb="2" eb="5">
      <t>ニュウカイシャ</t>
    </rPh>
    <rPh sb="5" eb="6">
      <t>カズ</t>
    </rPh>
    <phoneticPr fontId="2"/>
  </si>
  <si>
    <t>男女合計入会者数</t>
    <rPh sb="0" eb="2">
      <t>ダンジョ</t>
    </rPh>
    <rPh sb="2" eb="4">
      <t>ゴウケイ</t>
    </rPh>
    <rPh sb="4" eb="7">
      <t>ニュウカイシャ</t>
    </rPh>
    <rPh sb="7" eb="8">
      <t>カズ</t>
    </rPh>
    <phoneticPr fontId="2"/>
  </si>
  <si>
    <t>合計</t>
    <rPh sb="0" eb="2">
      <t>ゴウケイ</t>
    </rPh>
    <phoneticPr fontId="2"/>
  </si>
  <si>
    <t>総計</t>
    <rPh sb="0" eb="2">
      <t>ソウケイ</t>
    </rPh>
    <phoneticPr fontId="2"/>
  </si>
  <si>
    <t>クラブメンバー数</t>
    <rPh sb="7" eb="8">
      <t>カズ</t>
    </rPh>
    <phoneticPr fontId="2"/>
  </si>
  <si>
    <t>男性物故退会者</t>
    <rPh sb="0" eb="2">
      <t>ダンセイ</t>
    </rPh>
    <rPh sb="2" eb="4">
      <t>ブッコ</t>
    </rPh>
    <rPh sb="4" eb="7">
      <t>タイカイシャ</t>
    </rPh>
    <phoneticPr fontId="2"/>
  </si>
  <si>
    <t>女性物故退会者</t>
    <rPh sb="0" eb="2">
      <t>ジョセイ</t>
    </rPh>
    <rPh sb="2" eb="4">
      <t>ブッコ</t>
    </rPh>
    <rPh sb="4" eb="7">
      <t>タイカイシャ</t>
    </rPh>
    <phoneticPr fontId="2"/>
  </si>
  <si>
    <t>男性入会率</t>
    <rPh sb="0" eb="2">
      <t>ダンセイ</t>
    </rPh>
    <rPh sb="2" eb="4">
      <t>ニュウカイ</t>
    </rPh>
    <rPh sb="4" eb="5">
      <t>リツ</t>
    </rPh>
    <phoneticPr fontId="2"/>
  </si>
  <si>
    <t>女性入会率</t>
    <rPh sb="0" eb="2">
      <t>ジョセイ</t>
    </rPh>
    <rPh sb="2" eb="4">
      <t>ニュウカイ</t>
    </rPh>
    <rPh sb="4" eb="5">
      <t>リツ</t>
    </rPh>
    <phoneticPr fontId="2"/>
  </si>
  <si>
    <t>男性退会率</t>
    <rPh sb="0" eb="2">
      <t>ダンセイ</t>
    </rPh>
    <rPh sb="2" eb="4">
      <t>タイカイ</t>
    </rPh>
    <rPh sb="4" eb="5">
      <t>リツ</t>
    </rPh>
    <phoneticPr fontId="2"/>
  </si>
  <si>
    <t>女性退会率</t>
    <rPh sb="0" eb="2">
      <t>ジョセイ</t>
    </rPh>
    <rPh sb="2" eb="4">
      <t>タイカイ</t>
    </rPh>
    <rPh sb="4" eb="5">
      <t>リツ</t>
    </rPh>
    <phoneticPr fontId="2"/>
  </si>
  <si>
    <t>男女合計物故退会者数</t>
    <rPh sb="0" eb="2">
      <t>ダンジョ</t>
    </rPh>
    <rPh sb="2" eb="4">
      <t>ゴウケイ</t>
    </rPh>
    <rPh sb="4" eb="6">
      <t>ブッコ</t>
    </rPh>
    <rPh sb="6" eb="8">
      <t>タイカイ</t>
    </rPh>
    <rPh sb="8" eb="9">
      <t>シャ</t>
    </rPh>
    <rPh sb="9" eb="10">
      <t>カズ</t>
    </rPh>
    <phoneticPr fontId="2"/>
  </si>
  <si>
    <t>男女総計退会者数</t>
    <rPh sb="0" eb="2">
      <t>ダンジョ</t>
    </rPh>
    <rPh sb="2" eb="4">
      <t>ソウケイ</t>
    </rPh>
    <rPh sb="4" eb="7">
      <t>タイカイシャ</t>
    </rPh>
    <rPh sb="7" eb="8">
      <t>カズ</t>
    </rPh>
    <phoneticPr fontId="2"/>
  </si>
  <si>
    <t>男性自然退会者数</t>
    <rPh sb="0" eb="2">
      <t>ダンセイ</t>
    </rPh>
    <rPh sb="2" eb="4">
      <t>シゼン</t>
    </rPh>
    <rPh sb="4" eb="6">
      <t>タイカイ</t>
    </rPh>
    <rPh sb="6" eb="7">
      <t>シャ</t>
    </rPh>
    <rPh sb="7" eb="8">
      <t>カズ</t>
    </rPh>
    <phoneticPr fontId="2"/>
  </si>
  <si>
    <t>女性自然退会者数</t>
    <rPh sb="0" eb="2">
      <t>ジョセイ</t>
    </rPh>
    <rPh sb="2" eb="4">
      <t>シゼン</t>
    </rPh>
    <rPh sb="4" eb="6">
      <t>タイカイ</t>
    </rPh>
    <rPh sb="6" eb="7">
      <t>シャ</t>
    </rPh>
    <rPh sb="7" eb="8">
      <t>カズ</t>
    </rPh>
    <phoneticPr fontId="2"/>
  </si>
  <si>
    <t>男女合計自然退会者数</t>
    <rPh sb="0" eb="2">
      <t>ダンジョ</t>
    </rPh>
    <rPh sb="2" eb="4">
      <t>ゴウケイ</t>
    </rPh>
    <rPh sb="4" eb="6">
      <t>シゼン</t>
    </rPh>
    <rPh sb="6" eb="9">
      <t>タイカイシャ</t>
    </rPh>
    <rPh sb="9" eb="10">
      <t>カズ</t>
    </rPh>
    <phoneticPr fontId="2"/>
  </si>
  <si>
    <t>ライオンズクラブ動静予測基礎データ</t>
    <rPh sb="8" eb="10">
      <t>ドウセイ</t>
    </rPh>
    <rPh sb="10" eb="12">
      <t>ヨソク</t>
    </rPh>
    <rPh sb="12" eb="14">
      <t>キソ</t>
    </rPh>
    <phoneticPr fontId="2"/>
  </si>
  <si>
    <t>クラブ動静シュミレーション（１０年間）</t>
    <rPh sb="3" eb="5">
      <t>ドウセイ</t>
    </rPh>
    <rPh sb="16" eb="18">
      <t>ネンカン</t>
    </rPh>
    <phoneticPr fontId="2"/>
  </si>
  <si>
    <t>※白色の空欄のみ入力してください。尚、本シュミレーションは、あくまで予測であり、実際とは乖離があります。</t>
    <rPh sb="1" eb="2">
      <t>シロ</t>
    </rPh>
    <rPh sb="2" eb="3">
      <t>イロ</t>
    </rPh>
    <rPh sb="4" eb="6">
      <t>クウラン</t>
    </rPh>
    <rPh sb="8" eb="10">
      <t>ニュウリョク</t>
    </rPh>
    <rPh sb="17" eb="18">
      <t>ナオ</t>
    </rPh>
    <rPh sb="19" eb="20">
      <t>ホン</t>
    </rPh>
    <rPh sb="34" eb="36">
      <t>ヨソク</t>
    </rPh>
    <rPh sb="40" eb="42">
      <t>ジッサイ</t>
    </rPh>
    <rPh sb="44" eb="46">
      <t>カイリ</t>
    </rPh>
    <phoneticPr fontId="2"/>
  </si>
  <si>
    <t>※家族、賛助会員等を除く一般会員のみを入力</t>
    <rPh sb="1" eb="3">
      <t>カゾク</t>
    </rPh>
    <rPh sb="4" eb="6">
      <t>サンジョ</t>
    </rPh>
    <rPh sb="6" eb="8">
      <t>カイイン</t>
    </rPh>
    <rPh sb="8" eb="9">
      <t>トウ</t>
    </rPh>
    <rPh sb="10" eb="11">
      <t>ノゾ</t>
    </rPh>
    <rPh sb="12" eb="14">
      <t>イッパン</t>
    </rPh>
    <rPh sb="14" eb="16">
      <t>カイイン</t>
    </rPh>
    <rPh sb="19" eb="20">
      <t>ニュウ</t>
    </rPh>
    <rPh sb="20" eb="21">
      <t>チカラ</t>
    </rPh>
    <phoneticPr fontId="2"/>
  </si>
  <si>
    <t>過去５年間の一般会員の入会者数</t>
    <rPh sb="0" eb="2">
      <t>カコ</t>
    </rPh>
    <rPh sb="3" eb="5">
      <t>ネンカン</t>
    </rPh>
    <rPh sb="6" eb="8">
      <t>イッパン</t>
    </rPh>
    <rPh sb="8" eb="10">
      <t>カイイン</t>
    </rPh>
    <rPh sb="11" eb="14">
      <t>ニュウカイシャ</t>
    </rPh>
    <rPh sb="14" eb="15">
      <t>カズ</t>
    </rPh>
    <phoneticPr fontId="2"/>
  </si>
  <si>
    <t>過去５年間の一般会員の退会者数</t>
    <rPh sb="0" eb="2">
      <t>カコ</t>
    </rPh>
    <rPh sb="3" eb="5">
      <t>ネンカン</t>
    </rPh>
    <rPh sb="6" eb="8">
      <t>イッパン</t>
    </rPh>
    <rPh sb="8" eb="10">
      <t>カイイン</t>
    </rPh>
    <rPh sb="11" eb="14">
      <t>タイカイシャ</t>
    </rPh>
    <rPh sb="14" eb="15">
      <t>カズ</t>
    </rPh>
    <phoneticPr fontId="2"/>
  </si>
  <si>
    <t>現在の一般会員数</t>
    <rPh sb="0" eb="2">
      <t>ゲンザイ</t>
    </rPh>
    <rPh sb="3" eb="5">
      <t>イッパン</t>
    </rPh>
    <rPh sb="5" eb="7">
      <t>カイイン</t>
    </rPh>
    <rPh sb="7" eb="8">
      <t>カズ</t>
    </rPh>
    <phoneticPr fontId="2"/>
  </si>
  <si>
    <t>一般会員の年齢構成</t>
    <rPh sb="0" eb="2">
      <t>イッパン</t>
    </rPh>
    <rPh sb="2" eb="4">
      <t>カイイン</t>
    </rPh>
    <rPh sb="5" eb="7">
      <t>ネンレイ</t>
    </rPh>
    <rPh sb="7" eb="9">
      <t>コウセイ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</si>
</sst>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0" fontId="0" fillId="2" borderId="1" xfId="1" applyNumberFormat="1" applyFont="1" applyFill="1" applyBorder="1">
      <alignment vertical="center"/>
    </xf>
    <xf numFmtId="40" fontId="0" fillId="2" borderId="1" xfId="0" applyNumberFormat="1" applyFill="1" applyBorder="1">
      <alignment vertical="center"/>
    </xf>
    <xf numFmtId="40" fontId="0" fillId="0" borderId="0" xfId="0" applyNumberFormat="1">
      <alignment vertical="center"/>
    </xf>
    <xf numFmtId="0" fontId="0" fillId="2" borderId="3" xfId="0" applyFill="1" applyBorder="1" applyAlignment="1">
      <alignment horizontal="center" vertical="center"/>
    </xf>
    <xf numFmtId="40" fontId="0" fillId="2" borderId="3" xfId="1" applyNumberFormat="1" applyFont="1" applyFill="1" applyBorder="1">
      <alignment vertical="center"/>
    </xf>
    <xf numFmtId="40" fontId="0" fillId="2" borderId="3" xfId="0" applyNumberFormat="1" applyFill="1" applyBorder="1">
      <alignment vertical="center"/>
    </xf>
    <xf numFmtId="40" fontId="0" fillId="2" borderId="4" xfId="0" applyNumberFormat="1" applyFill="1" applyBorder="1">
      <alignment vertical="center"/>
    </xf>
    <xf numFmtId="40" fontId="0" fillId="3" borderId="6" xfId="1" applyNumberFormat="1" applyFont="1" applyFill="1" applyBorder="1">
      <alignment vertical="center"/>
    </xf>
    <xf numFmtId="40" fontId="0" fillId="3" borderId="6" xfId="0" applyNumberFormat="1" applyFill="1" applyBorder="1">
      <alignment vertical="center"/>
    </xf>
    <xf numFmtId="40" fontId="0" fillId="3" borderId="7" xfId="0" applyNumberFormat="1" applyFill="1" applyBorder="1">
      <alignment vertical="center"/>
    </xf>
    <xf numFmtId="40" fontId="0" fillId="2" borderId="6" xfId="1" applyNumberFormat="1" applyFont="1" applyFill="1" applyBorder="1">
      <alignment vertical="center"/>
    </xf>
    <xf numFmtId="40" fontId="0" fillId="2" borderId="6" xfId="0" applyNumberFormat="1" applyFill="1" applyBorder="1">
      <alignment vertical="center"/>
    </xf>
    <xf numFmtId="40" fontId="0" fillId="2" borderId="7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0" fontId="0" fillId="2" borderId="8" xfId="1" applyNumberFormat="1" applyFont="1" applyFill="1" applyBorder="1">
      <alignment vertical="center"/>
    </xf>
    <xf numFmtId="40" fontId="0" fillId="2" borderId="9" xfId="0" applyNumberFormat="1" applyFill="1" applyBorder="1">
      <alignment vertical="center"/>
    </xf>
    <xf numFmtId="40" fontId="0" fillId="2" borderId="2" xfId="0" applyNumberFormat="1" applyFill="1" applyBorder="1">
      <alignment vertical="center"/>
    </xf>
    <xf numFmtId="40" fontId="0" fillId="2" borderId="10" xfId="1" applyNumberFormat="1" applyFont="1" applyFill="1" applyBorder="1">
      <alignment vertical="center"/>
    </xf>
    <xf numFmtId="40" fontId="0" fillId="3" borderId="8" xfId="1" applyNumberFormat="1" applyFont="1" applyFill="1" applyBorder="1">
      <alignment vertical="center"/>
    </xf>
    <xf numFmtId="40" fontId="0" fillId="2" borderId="10" xfId="0" applyNumberFormat="1" applyFill="1" applyBorder="1">
      <alignment vertical="center"/>
    </xf>
    <xf numFmtId="40" fontId="0" fillId="3" borderId="8" xfId="0" applyNumberForma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40" fontId="0" fillId="2" borderId="14" xfId="0" applyNumberFormat="1" applyFill="1" applyBorder="1">
      <alignment vertical="center"/>
    </xf>
    <xf numFmtId="40" fontId="0" fillId="2" borderId="15" xfId="0" applyNumberFormat="1" applyFill="1" applyBorder="1">
      <alignment vertical="center"/>
    </xf>
    <xf numFmtId="40" fontId="0" fillId="2" borderId="16" xfId="0" applyNumberFormat="1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クラブメンバー数動静シュミレーション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'動静予測 ※こちらは入力しないでください。'!$A$11</c:f>
              <c:strCache>
                <c:ptCount val="1"/>
                <c:pt idx="0">
                  <c:v>クラブメンバー数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'動静予測 ※こちらは入力しないでください。'!$B$10:$K$10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'動静予測 ※こちらは入力しないでください。'!$B$11:$K$11</c:f>
              <c:numCache>
                <c:formatCode>#,##0.00_);[Red]\(#,##0.00\)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91584"/>
        <c:axId val="146891976"/>
      </c:lineChart>
      <c:catAx>
        <c:axId val="1468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891976"/>
        <c:crosses val="autoZero"/>
        <c:auto val="1"/>
        <c:lblAlgn val="ctr"/>
        <c:lblOffset val="100"/>
        <c:noMultiLvlLbl val="0"/>
      </c:catAx>
      <c:valAx>
        <c:axId val="14689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89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85725</xdr:rowOff>
    </xdr:from>
    <xdr:to>
      <xdr:col>10</xdr:col>
      <xdr:colOff>638175</xdr:colOff>
      <xdr:row>40</xdr:row>
      <xdr:rowOff>104775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3" sqref="B3"/>
    </sheetView>
  </sheetViews>
  <sheetFormatPr defaultRowHeight="13.5" x14ac:dyDescent="0.15"/>
  <cols>
    <col min="1" max="1" width="30.5" bestFit="1" customWidth="1"/>
    <col min="3" max="3" width="9.625" bestFit="1" customWidth="1"/>
    <col min="5" max="5" width="3.375" style="1" bestFit="1" customWidth="1"/>
    <col min="7" max="7" width="9.625" bestFit="1" customWidth="1"/>
    <col min="9" max="9" width="3.375" style="1" bestFit="1" customWidth="1"/>
    <col min="12" max="12" width="3.375" bestFit="1" customWidth="1"/>
    <col min="15" max="15" width="3.375" bestFit="1" customWidth="1"/>
  </cols>
  <sheetData>
    <row r="1" spans="1:9" ht="35.25" customHeight="1" x14ac:dyDescent="0.15">
      <c r="A1" s="45" t="s">
        <v>46</v>
      </c>
      <c r="B1" s="46"/>
      <c r="C1" s="46"/>
      <c r="D1" s="46"/>
      <c r="E1" s="46"/>
      <c r="F1" s="46"/>
      <c r="G1" s="46"/>
      <c r="H1" s="46"/>
      <c r="I1" s="46"/>
    </row>
    <row r="3" spans="1:9" ht="32.25" customHeight="1" x14ac:dyDescent="0.15">
      <c r="A3" s="4" t="s">
        <v>0</v>
      </c>
      <c r="B3" s="3"/>
      <c r="C3" s="4" t="s">
        <v>0</v>
      </c>
      <c r="D3" s="3"/>
      <c r="E3" s="47" t="s">
        <v>2</v>
      </c>
      <c r="F3" s="47"/>
      <c r="G3" s="3"/>
      <c r="H3" s="47" t="s">
        <v>3</v>
      </c>
      <c r="I3" s="47"/>
    </row>
    <row r="4" spans="1:9" ht="32.25" customHeight="1" x14ac:dyDescent="0.15">
      <c r="A4" s="4" t="s">
        <v>1</v>
      </c>
      <c r="B4" s="48"/>
      <c r="C4" s="48"/>
      <c r="D4" s="48"/>
      <c r="E4" s="48"/>
      <c r="F4" s="48"/>
      <c r="G4" s="48"/>
      <c r="H4" s="48"/>
      <c r="I4" s="48"/>
    </row>
    <row r="5" spans="1:9" ht="32.25" customHeight="1" x14ac:dyDescent="0.15">
      <c r="B5" s="1"/>
      <c r="F5" s="1"/>
    </row>
    <row r="6" spans="1:9" ht="32.25" customHeight="1" x14ac:dyDescent="0.15">
      <c r="A6" s="9" t="s">
        <v>52</v>
      </c>
      <c r="B6" s="47" t="s">
        <v>4</v>
      </c>
      <c r="C6" s="48"/>
      <c r="D6" s="48"/>
      <c r="E6" s="47" t="s">
        <v>6</v>
      </c>
      <c r="F6" s="47" t="s">
        <v>5</v>
      </c>
      <c r="G6" s="48"/>
      <c r="H6" s="48"/>
      <c r="I6" s="47" t="s">
        <v>6</v>
      </c>
    </row>
    <row r="7" spans="1:9" ht="32.25" customHeight="1" x14ac:dyDescent="0.15">
      <c r="A7" s="43" t="s">
        <v>49</v>
      </c>
      <c r="B7" s="47"/>
      <c r="C7" s="48"/>
      <c r="D7" s="48"/>
      <c r="E7" s="47"/>
      <c r="F7" s="47"/>
      <c r="G7" s="48"/>
      <c r="H7" s="48"/>
      <c r="I7" s="47"/>
    </row>
    <row r="8" spans="1:9" ht="32.25" customHeight="1" x14ac:dyDescent="0.15">
      <c r="B8" s="1"/>
      <c r="F8" s="1"/>
    </row>
    <row r="9" spans="1:9" ht="32.25" customHeight="1" x14ac:dyDescent="0.15">
      <c r="A9" s="4" t="s">
        <v>50</v>
      </c>
      <c r="B9" s="4" t="s">
        <v>4</v>
      </c>
      <c r="C9" s="48"/>
      <c r="D9" s="48"/>
      <c r="E9" s="4" t="s">
        <v>6</v>
      </c>
      <c r="F9" s="4" t="s">
        <v>5</v>
      </c>
      <c r="G9" s="48"/>
      <c r="H9" s="48"/>
      <c r="I9" s="4" t="s">
        <v>6</v>
      </c>
    </row>
    <row r="10" spans="1:9" ht="32.25" customHeight="1" x14ac:dyDescent="0.15">
      <c r="B10" s="1"/>
      <c r="F10" s="1"/>
    </row>
    <row r="11" spans="1:9" ht="32.25" customHeight="1" x14ac:dyDescent="0.15">
      <c r="A11" s="4" t="s">
        <v>51</v>
      </c>
      <c r="B11" s="4" t="s">
        <v>4</v>
      </c>
      <c r="C11" s="48"/>
      <c r="D11" s="48"/>
      <c r="E11" s="4" t="s">
        <v>6</v>
      </c>
      <c r="F11" s="4" t="s">
        <v>5</v>
      </c>
      <c r="G11" s="48"/>
      <c r="H11" s="48"/>
      <c r="I11" s="4" t="s">
        <v>6</v>
      </c>
    </row>
    <row r="12" spans="1:9" ht="32.25" customHeight="1" x14ac:dyDescent="0.15">
      <c r="B12" s="1"/>
      <c r="F12" s="1"/>
    </row>
    <row r="13" spans="1:9" ht="32.25" customHeight="1" x14ac:dyDescent="0.15">
      <c r="A13" s="47" t="s">
        <v>53</v>
      </c>
      <c r="B13" s="47" t="s">
        <v>4</v>
      </c>
      <c r="C13" s="5" t="s">
        <v>19</v>
      </c>
      <c r="D13" s="42">
        <f>C6-(D14+D15+D16+D17+D18+D19+D20+D21+D22+D23)</f>
        <v>0</v>
      </c>
      <c r="E13" s="4" t="s">
        <v>6</v>
      </c>
      <c r="F13" s="47" t="s">
        <v>5</v>
      </c>
      <c r="G13" s="5" t="s">
        <v>18</v>
      </c>
      <c r="H13" s="42">
        <f>G6-(H14+H15+H16+H17+H18+H19+H20+H21+H22+H23)</f>
        <v>0</v>
      </c>
      <c r="I13" s="4" t="s">
        <v>6</v>
      </c>
    </row>
    <row r="14" spans="1:9" ht="32.25" customHeight="1" x14ac:dyDescent="0.15">
      <c r="A14" s="47"/>
      <c r="B14" s="47"/>
      <c r="C14" s="5" t="s">
        <v>7</v>
      </c>
      <c r="D14" s="3"/>
      <c r="E14" s="4" t="s">
        <v>6</v>
      </c>
      <c r="F14" s="47"/>
      <c r="G14" s="5" t="s">
        <v>14</v>
      </c>
      <c r="H14" s="3"/>
      <c r="I14" s="4" t="s">
        <v>6</v>
      </c>
    </row>
    <row r="15" spans="1:9" ht="32.25" customHeight="1" x14ac:dyDescent="0.15">
      <c r="A15" s="47"/>
      <c r="B15" s="47"/>
      <c r="C15" s="5" t="s">
        <v>8</v>
      </c>
      <c r="D15" s="3"/>
      <c r="E15" s="4" t="s">
        <v>6</v>
      </c>
      <c r="F15" s="47"/>
      <c r="G15" s="5" t="s">
        <v>15</v>
      </c>
      <c r="H15" s="3"/>
      <c r="I15" s="4" t="s">
        <v>6</v>
      </c>
    </row>
    <row r="16" spans="1:9" ht="32.25" customHeight="1" x14ac:dyDescent="0.15">
      <c r="A16" s="47"/>
      <c r="B16" s="47"/>
      <c r="C16" s="5" t="s">
        <v>9</v>
      </c>
      <c r="D16" s="3"/>
      <c r="E16" s="4" t="s">
        <v>6</v>
      </c>
      <c r="F16" s="47"/>
      <c r="G16" s="5" t="s">
        <v>16</v>
      </c>
      <c r="H16" s="3"/>
      <c r="I16" s="4" t="s">
        <v>6</v>
      </c>
    </row>
    <row r="17" spans="1:9" ht="32.25" customHeight="1" x14ac:dyDescent="0.15">
      <c r="A17" s="47"/>
      <c r="B17" s="47"/>
      <c r="C17" s="5" t="s">
        <v>10</v>
      </c>
      <c r="D17" s="3"/>
      <c r="E17" s="4" t="s">
        <v>6</v>
      </c>
      <c r="F17" s="47"/>
      <c r="G17" s="5" t="s">
        <v>20</v>
      </c>
      <c r="H17" s="3"/>
      <c r="I17" s="4" t="s">
        <v>6</v>
      </c>
    </row>
    <row r="18" spans="1:9" ht="32.25" customHeight="1" x14ac:dyDescent="0.15">
      <c r="A18" s="47"/>
      <c r="B18" s="47"/>
      <c r="C18" s="5" t="s">
        <v>11</v>
      </c>
      <c r="D18" s="3"/>
      <c r="E18" s="4" t="s">
        <v>6</v>
      </c>
      <c r="F18" s="47"/>
      <c r="G18" s="5" t="s">
        <v>21</v>
      </c>
      <c r="H18" s="3"/>
      <c r="I18" s="4" t="s">
        <v>6</v>
      </c>
    </row>
    <row r="19" spans="1:9" ht="32.25" customHeight="1" x14ac:dyDescent="0.15">
      <c r="A19" s="47"/>
      <c r="B19" s="47"/>
      <c r="C19" s="5" t="s">
        <v>12</v>
      </c>
      <c r="D19" s="3"/>
      <c r="E19" s="4" t="s">
        <v>6</v>
      </c>
      <c r="F19" s="47"/>
      <c r="G19" s="5" t="s">
        <v>22</v>
      </c>
      <c r="H19" s="3"/>
      <c r="I19" s="4" t="s">
        <v>6</v>
      </c>
    </row>
    <row r="20" spans="1:9" ht="32.25" customHeight="1" x14ac:dyDescent="0.15">
      <c r="A20" s="47"/>
      <c r="B20" s="47"/>
      <c r="C20" s="5" t="s">
        <v>13</v>
      </c>
      <c r="D20" s="3"/>
      <c r="E20" s="4" t="s">
        <v>6</v>
      </c>
      <c r="F20" s="47"/>
      <c r="G20" s="5" t="s">
        <v>23</v>
      </c>
      <c r="H20" s="3"/>
      <c r="I20" s="4" t="s">
        <v>6</v>
      </c>
    </row>
    <row r="21" spans="1:9" ht="32.25" customHeight="1" x14ac:dyDescent="0.15">
      <c r="A21" s="47"/>
      <c r="B21" s="47"/>
      <c r="C21" s="5" t="s">
        <v>14</v>
      </c>
      <c r="D21" s="3"/>
      <c r="E21" s="4" t="s">
        <v>6</v>
      </c>
      <c r="F21" s="47"/>
      <c r="G21" s="5" t="s">
        <v>24</v>
      </c>
      <c r="H21" s="3"/>
      <c r="I21" s="4" t="s">
        <v>6</v>
      </c>
    </row>
    <row r="22" spans="1:9" ht="32.25" customHeight="1" x14ac:dyDescent="0.15">
      <c r="A22" s="47"/>
      <c r="B22" s="47"/>
      <c r="C22" s="5" t="s">
        <v>15</v>
      </c>
      <c r="D22" s="3"/>
      <c r="E22" s="4" t="s">
        <v>6</v>
      </c>
      <c r="F22" s="47"/>
      <c r="G22" s="5" t="s">
        <v>25</v>
      </c>
      <c r="H22" s="3"/>
      <c r="I22" s="4" t="s">
        <v>6</v>
      </c>
    </row>
    <row r="23" spans="1:9" ht="32.25" customHeight="1" x14ac:dyDescent="0.15">
      <c r="A23" s="47"/>
      <c r="B23" s="47"/>
      <c r="C23" s="5" t="s">
        <v>17</v>
      </c>
      <c r="D23" s="3"/>
      <c r="E23" s="4" t="s">
        <v>6</v>
      </c>
      <c r="F23" s="47"/>
      <c r="G23" s="5" t="s">
        <v>26</v>
      </c>
      <c r="H23" s="3"/>
      <c r="I23" s="4" t="s">
        <v>6</v>
      </c>
    </row>
    <row r="24" spans="1:9" ht="27" customHeight="1" x14ac:dyDescent="0.15">
      <c r="A24" s="5"/>
      <c r="B24" s="47" t="s">
        <v>32</v>
      </c>
      <c r="C24" s="47"/>
      <c r="D24" s="4">
        <f>SUM(D13:D23)</f>
        <v>0</v>
      </c>
      <c r="E24" s="4" t="s">
        <v>6</v>
      </c>
      <c r="F24" s="47" t="s">
        <v>32</v>
      </c>
      <c r="G24" s="47"/>
      <c r="H24" s="4">
        <f>SUM(H13:H23)</f>
        <v>0</v>
      </c>
      <c r="I24" s="4" t="s">
        <v>6</v>
      </c>
    </row>
    <row r="25" spans="1:9" ht="27.75" customHeight="1" x14ac:dyDescent="0.15">
      <c r="A25" s="5"/>
      <c r="B25" s="47" t="s">
        <v>33</v>
      </c>
      <c r="C25" s="47"/>
      <c r="D25" s="47">
        <f>D24+H24</f>
        <v>0</v>
      </c>
      <c r="E25" s="47"/>
      <c r="F25" s="47"/>
      <c r="G25" s="47"/>
      <c r="H25" s="47"/>
      <c r="I25" s="4" t="s">
        <v>6</v>
      </c>
    </row>
    <row r="26" spans="1:9" x14ac:dyDescent="0.15">
      <c r="B26" s="2"/>
      <c r="C26" s="2"/>
      <c r="F26" s="2"/>
      <c r="G26" s="2"/>
      <c r="H26" s="2"/>
    </row>
    <row r="27" spans="1:9" x14ac:dyDescent="0.15">
      <c r="A27" s="44" t="s">
        <v>48</v>
      </c>
      <c r="B27" s="44"/>
      <c r="C27" s="44"/>
      <c r="D27" s="44"/>
      <c r="E27" s="44"/>
      <c r="F27" s="44"/>
      <c r="G27" s="44"/>
      <c r="H27" s="44"/>
      <c r="I27" s="44"/>
    </row>
  </sheetData>
  <mergeCells count="22">
    <mergeCell ref="F6:F7"/>
    <mergeCell ref="E6:E7"/>
    <mergeCell ref="I6:I7"/>
    <mergeCell ref="G9:H9"/>
    <mergeCell ref="C11:D11"/>
    <mergeCell ref="G11:H11"/>
    <mergeCell ref="A27:I27"/>
    <mergeCell ref="A1:I1"/>
    <mergeCell ref="A13:A23"/>
    <mergeCell ref="B24:C24"/>
    <mergeCell ref="F24:G24"/>
    <mergeCell ref="B25:C25"/>
    <mergeCell ref="D25:H25"/>
    <mergeCell ref="C9:D9"/>
    <mergeCell ref="E3:F3"/>
    <mergeCell ref="H3:I3"/>
    <mergeCell ref="B4:I4"/>
    <mergeCell ref="G6:H7"/>
    <mergeCell ref="C6:D7"/>
    <mergeCell ref="B13:B23"/>
    <mergeCell ref="F13:F23"/>
    <mergeCell ref="B6:B7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22" sqref="L22"/>
    </sheetView>
  </sheetViews>
  <sheetFormatPr defaultRowHeight="13.5" x14ac:dyDescent="0.15"/>
  <cols>
    <col min="1" max="1" width="21.375" bestFit="1" customWidth="1"/>
    <col min="8" max="8" width="8.75" customWidth="1"/>
    <col min="9" max="9" width="9.5" bestFit="1" customWidth="1"/>
  </cols>
  <sheetData>
    <row r="1" spans="1:11" ht="21.75" customHeight="1" thickBot="1" x14ac:dyDescent="0.2">
      <c r="A1" s="49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15">
      <c r="A2" s="38" t="s">
        <v>0</v>
      </c>
      <c r="B2" s="54">
        <f>入力シート!B3</f>
        <v>0</v>
      </c>
      <c r="C2" s="55"/>
      <c r="D2" s="55"/>
      <c r="E2" s="40" t="s">
        <v>0</v>
      </c>
      <c r="F2" s="55">
        <f>入力シート!D3</f>
        <v>0</v>
      </c>
      <c r="G2" s="55"/>
      <c r="H2" s="40" t="s">
        <v>2</v>
      </c>
      <c r="I2" s="55">
        <f>入力シート!G3</f>
        <v>0</v>
      </c>
      <c r="J2" s="55"/>
      <c r="K2" s="41" t="s">
        <v>3</v>
      </c>
    </row>
    <row r="3" spans="1:11" ht="14.25" thickBot="1" x14ac:dyDescent="0.2">
      <c r="A3" s="39" t="s">
        <v>1</v>
      </c>
      <c r="B3" s="56">
        <f>入力シート!B4</f>
        <v>0</v>
      </c>
      <c r="C3" s="56"/>
      <c r="D3" s="56"/>
      <c r="E3" s="56"/>
      <c r="F3" s="56"/>
      <c r="G3" s="56"/>
      <c r="H3" s="56"/>
      <c r="I3" s="56"/>
      <c r="J3" s="56"/>
      <c r="K3" s="57"/>
    </row>
    <row r="4" spans="1:11" ht="14.25" thickBot="1" x14ac:dyDescent="0.2"/>
    <row r="5" spans="1:11" x14ac:dyDescent="0.15">
      <c r="A5" s="36" t="s">
        <v>37</v>
      </c>
      <c r="B5" s="54" t="str">
        <f>IFERROR(入力シート!C9/入力シート!C6/5,"0")</f>
        <v>0</v>
      </c>
      <c r="C5" s="55"/>
      <c r="D5" s="55"/>
      <c r="E5" s="55"/>
      <c r="F5" s="55"/>
      <c r="G5" s="55"/>
      <c r="H5" s="55"/>
      <c r="I5" s="55"/>
      <c r="J5" s="55"/>
      <c r="K5" s="58"/>
    </row>
    <row r="6" spans="1:11" x14ac:dyDescent="0.15">
      <c r="A6" s="31" t="s">
        <v>38</v>
      </c>
      <c r="B6" s="59" t="str">
        <f>IFERROR(入力シート!G9/入力シート!G6/5,"0")</f>
        <v>0</v>
      </c>
      <c r="C6" s="47"/>
      <c r="D6" s="47"/>
      <c r="E6" s="47"/>
      <c r="F6" s="47"/>
      <c r="G6" s="47"/>
      <c r="H6" s="47"/>
      <c r="I6" s="47"/>
      <c r="J6" s="47"/>
      <c r="K6" s="60"/>
    </row>
    <row r="7" spans="1:11" x14ac:dyDescent="0.15">
      <c r="A7" s="31" t="s">
        <v>39</v>
      </c>
      <c r="B7" s="59" t="str">
        <f>IFERROR(入力シート!C9/入力シート!D24/5,"0")</f>
        <v>0</v>
      </c>
      <c r="C7" s="47"/>
      <c r="D7" s="47"/>
      <c r="E7" s="47"/>
      <c r="F7" s="47"/>
      <c r="G7" s="47"/>
      <c r="H7" s="47"/>
      <c r="I7" s="47"/>
      <c r="J7" s="47"/>
      <c r="K7" s="60"/>
    </row>
    <row r="8" spans="1:11" ht="14.25" thickBot="1" x14ac:dyDescent="0.2">
      <c r="A8" s="37" t="s">
        <v>40</v>
      </c>
      <c r="B8" s="51" t="str">
        <f>IFERROR(入力シート!G11/入力シート!H24/5,"0")</f>
        <v>0</v>
      </c>
      <c r="C8" s="52"/>
      <c r="D8" s="52"/>
      <c r="E8" s="52"/>
      <c r="F8" s="52"/>
      <c r="G8" s="52"/>
      <c r="H8" s="52"/>
      <c r="I8" s="52"/>
      <c r="J8" s="52"/>
      <c r="K8" s="53"/>
    </row>
    <row r="9" spans="1:11" ht="14.25" thickBot="1" x14ac:dyDescent="0.2"/>
    <row r="10" spans="1:11" ht="14.25" thickBot="1" x14ac:dyDescent="0.2">
      <c r="A10" s="29"/>
      <c r="B10" s="21">
        <v>2018</v>
      </c>
      <c r="C10" s="19">
        <v>2019</v>
      </c>
      <c r="D10" s="19">
        <v>2020</v>
      </c>
      <c r="E10" s="19">
        <v>2021</v>
      </c>
      <c r="F10" s="19">
        <v>2022</v>
      </c>
      <c r="G10" s="19">
        <v>2023</v>
      </c>
      <c r="H10" s="19">
        <v>2024</v>
      </c>
      <c r="I10" s="19">
        <v>2025</v>
      </c>
      <c r="J10" s="19">
        <v>2026</v>
      </c>
      <c r="K10" s="20">
        <v>2027</v>
      </c>
    </row>
    <row r="11" spans="1:11" ht="14.25" thickBot="1" x14ac:dyDescent="0.2">
      <c r="A11" s="29" t="s">
        <v>34</v>
      </c>
      <c r="B11" s="22">
        <f>入力シート!D25</f>
        <v>0</v>
      </c>
      <c r="C11" s="16">
        <f t="shared" ref="C11:K11" si="0">B11+B16-B23</f>
        <v>0</v>
      </c>
      <c r="D11" s="16">
        <f t="shared" si="0"/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8">
        <f t="shared" si="0"/>
        <v>0</v>
      </c>
    </row>
    <row r="12" spans="1:11" x14ac:dyDescent="0.15">
      <c r="A12" s="30" t="s">
        <v>27</v>
      </c>
      <c r="B12" s="23">
        <f>入力シート!D24</f>
        <v>0</v>
      </c>
      <c r="C12" s="12">
        <f t="shared" ref="C12:I12" si="1">B12+B14-B17-B20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ref="J12:K12" si="2">I12+I14-I17-I20</f>
        <v>0</v>
      </c>
      <c r="K12" s="33">
        <f t="shared" si="2"/>
        <v>0</v>
      </c>
    </row>
    <row r="13" spans="1:11" x14ac:dyDescent="0.15">
      <c r="A13" s="31" t="s">
        <v>28</v>
      </c>
      <c r="B13" s="24">
        <f>入力シート!H24</f>
        <v>0</v>
      </c>
      <c r="C13" s="6">
        <f>B13+B15-B18-B21</f>
        <v>0</v>
      </c>
      <c r="D13" s="7">
        <f>C13+C15-C18-C21</f>
        <v>0</v>
      </c>
      <c r="E13" s="7">
        <f>D13+D15-D18-D21</f>
        <v>0</v>
      </c>
      <c r="F13" s="7">
        <f>E13+E15-E18-E21</f>
        <v>0</v>
      </c>
      <c r="G13" s="7">
        <f>F13+F15-F18-F21</f>
        <v>0</v>
      </c>
      <c r="H13" s="7">
        <f t="shared" ref="H13:K13" si="3">G13+G15-G18-G21</f>
        <v>0</v>
      </c>
      <c r="I13" s="7">
        <f t="shared" si="3"/>
        <v>0</v>
      </c>
      <c r="J13" s="7">
        <f t="shared" si="3"/>
        <v>0</v>
      </c>
      <c r="K13" s="34">
        <f t="shared" si="3"/>
        <v>0</v>
      </c>
    </row>
    <row r="14" spans="1:11" x14ac:dyDescent="0.15">
      <c r="A14" s="31" t="s">
        <v>29</v>
      </c>
      <c r="B14" s="24">
        <f>入力シート!D24*'動静予測 ※こちらは入力しないでください。'!B5</f>
        <v>0</v>
      </c>
      <c r="C14" s="7">
        <f>B12*B5</f>
        <v>0</v>
      </c>
      <c r="D14" s="7">
        <f>C12*B5</f>
        <v>0</v>
      </c>
      <c r="E14" s="7">
        <f>D12*B5</f>
        <v>0</v>
      </c>
      <c r="F14" s="7">
        <f>E12*B5</f>
        <v>0</v>
      </c>
      <c r="G14" s="7">
        <f>F12*B5</f>
        <v>0</v>
      </c>
      <c r="H14" s="7">
        <f>G12*B5</f>
        <v>0</v>
      </c>
      <c r="I14" s="7">
        <f>H12*B5</f>
        <v>0</v>
      </c>
      <c r="J14" s="7">
        <f>I12*B5</f>
        <v>0</v>
      </c>
      <c r="K14" s="34">
        <f>J12*B5</f>
        <v>0</v>
      </c>
    </row>
    <row r="15" spans="1:11" ht="14.25" thickBot="1" x14ac:dyDescent="0.2">
      <c r="A15" s="32" t="s">
        <v>30</v>
      </c>
      <c r="B15" s="25">
        <f>入力シート!H24*'動静予測 ※こちらは入力しないでください。'!B6</f>
        <v>0</v>
      </c>
      <c r="C15" s="10">
        <f>B13*B6</f>
        <v>0</v>
      </c>
      <c r="D15" s="11">
        <f>C13*B6</f>
        <v>0</v>
      </c>
      <c r="E15" s="11">
        <f>D13*B6</f>
        <v>0</v>
      </c>
      <c r="F15" s="11">
        <f>E13*B6</f>
        <v>0</v>
      </c>
      <c r="G15" s="11">
        <f>F13*B6</f>
        <v>0</v>
      </c>
      <c r="H15" s="11">
        <f>G13*B6</f>
        <v>0</v>
      </c>
      <c r="I15" s="11">
        <f>H13*B6</f>
        <v>0</v>
      </c>
      <c r="J15" s="11">
        <f>I13*B6</f>
        <v>0</v>
      </c>
      <c r="K15" s="35">
        <f>J13*B6</f>
        <v>0</v>
      </c>
    </row>
    <row r="16" spans="1:11" ht="14.25" thickBot="1" x14ac:dyDescent="0.2">
      <c r="A16" s="29" t="s">
        <v>31</v>
      </c>
      <c r="B16" s="26">
        <f>SUM(B14:B15)</f>
        <v>0</v>
      </c>
      <c r="C16" s="13">
        <f t="shared" ref="C16:K16" si="4">SUM(C14:C15)</f>
        <v>0</v>
      </c>
      <c r="D16" s="14">
        <f t="shared" si="4"/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5">
        <f t="shared" si="4"/>
        <v>0</v>
      </c>
    </row>
    <row r="17" spans="1:11" x14ac:dyDescent="0.15">
      <c r="A17" s="30" t="s">
        <v>43</v>
      </c>
      <c r="B17" s="23">
        <f>入力シート!D24*'動静予測 ※こちらは入力しないでください。'!B7</f>
        <v>0</v>
      </c>
      <c r="C17" s="12">
        <f>B12*B7</f>
        <v>0</v>
      </c>
      <c r="D17" s="12">
        <f>C12*B7</f>
        <v>0</v>
      </c>
      <c r="E17" s="12">
        <f>D12*B7</f>
        <v>0</v>
      </c>
      <c r="F17" s="12">
        <f>E12*B7</f>
        <v>0</v>
      </c>
      <c r="G17" s="12">
        <f>F12*B7</f>
        <v>0</v>
      </c>
      <c r="H17" s="12">
        <f>G12*B7</f>
        <v>0</v>
      </c>
      <c r="I17" s="12">
        <f>H12*B7</f>
        <v>0</v>
      </c>
      <c r="J17" s="12">
        <f>I12*B7</f>
        <v>0</v>
      </c>
      <c r="K17" s="33">
        <f>J12*B7</f>
        <v>0</v>
      </c>
    </row>
    <row r="18" spans="1:11" ht="14.25" thickBot="1" x14ac:dyDescent="0.2">
      <c r="A18" s="32" t="s">
        <v>44</v>
      </c>
      <c r="B18" s="27">
        <f>入力シート!H24*'動静予測 ※こちらは入力しないでください。'!B8</f>
        <v>0</v>
      </c>
      <c r="C18" s="11">
        <f>B13*B8</f>
        <v>0</v>
      </c>
      <c r="D18" s="11">
        <f>C13*B8</f>
        <v>0</v>
      </c>
      <c r="E18" s="11">
        <f>D13*B8</f>
        <v>0</v>
      </c>
      <c r="F18" s="11">
        <f>E13*B8</f>
        <v>0</v>
      </c>
      <c r="G18" s="11">
        <f>F13*B8</f>
        <v>0</v>
      </c>
      <c r="H18" s="11">
        <f>G13*B8</f>
        <v>0</v>
      </c>
      <c r="I18" s="11">
        <f>H13*B8</f>
        <v>0</v>
      </c>
      <c r="J18" s="11">
        <f>I13*B8</f>
        <v>0</v>
      </c>
      <c r="K18" s="35">
        <f>J13*B8</f>
        <v>0</v>
      </c>
    </row>
    <row r="19" spans="1:11" ht="14.25" thickBot="1" x14ac:dyDescent="0.2">
      <c r="A19" s="29" t="s">
        <v>45</v>
      </c>
      <c r="B19" s="28">
        <f>B17+B18</f>
        <v>0</v>
      </c>
      <c r="C19" s="14">
        <f t="shared" ref="C19:K19" si="5">C17+C18</f>
        <v>0</v>
      </c>
      <c r="D19" s="14">
        <f t="shared" si="5"/>
        <v>0</v>
      </c>
      <c r="E19" s="14">
        <f t="shared" si="5"/>
        <v>0</v>
      </c>
      <c r="F19" s="14">
        <f>F17+F18</f>
        <v>0</v>
      </c>
      <c r="G19" s="14">
        <f t="shared" si="5"/>
        <v>0</v>
      </c>
      <c r="H19" s="14">
        <f t="shared" si="5"/>
        <v>0</v>
      </c>
      <c r="I19" s="14">
        <f t="shared" si="5"/>
        <v>0</v>
      </c>
      <c r="J19" s="14">
        <f t="shared" si="5"/>
        <v>0</v>
      </c>
      <c r="K19" s="15">
        <f t="shared" si="5"/>
        <v>0</v>
      </c>
    </row>
    <row r="20" spans="1:11" x14ac:dyDescent="0.15">
      <c r="A20" s="30" t="s">
        <v>35</v>
      </c>
      <c r="B20" s="23">
        <f>入力シート!D23+入力シート!H23</f>
        <v>0</v>
      </c>
      <c r="C20" s="12">
        <f>入力シート!D22</f>
        <v>0</v>
      </c>
      <c r="D20" s="12">
        <f>入力シート!D21</f>
        <v>0</v>
      </c>
      <c r="E20" s="12">
        <f>入力シート!D20</f>
        <v>0</v>
      </c>
      <c r="F20" s="12">
        <f>入力シート!D19</f>
        <v>0</v>
      </c>
      <c r="G20" s="12">
        <f>入力シート!D18</f>
        <v>0</v>
      </c>
      <c r="H20" s="12">
        <f>入力シート!D17</f>
        <v>0</v>
      </c>
      <c r="I20" s="12">
        <f>入力シート!D16</f>
        <v>0</v>
      </c>
      <c r="J20" s="12">
        <f>入力シート!D15</f>
        <v>0</v>
      </c>
      <c r="K20" s="33">
        <f>入力シート!D14</f>
        <v>0</v>
      </c>
    </row>
    <row r="21" spans="1:11" ht="14.25" thickBot="1" x14ac:dyDescent="0.2">
      <c r="A21" s="32" t="s">
        <v>36</v>
      </c>
      <c r="B21" s="27">
        <f>入力シート!H23</f>
        <v>0</v>
      </c>
      <c r="C21" s="11">
        <f>入力シート!H22</f>
        <v>0</v>
      </c>
      <c r="D21" s="11">
        <f>入力シート!H21</f>
        <v>0</v>
      </c>
      <c r="E21" s="11">
        <f>入力シート!H20</f>
        <v>0</v>
      </c>
      <c r="F21" s="11">
        <f>入力シート!H19</f>
        <v>0</v>
      </c>
      <c r="G21" s="11">
        <f>入力シート!H18</f>
        <v>0</v>
      </c>
      <c r="H21" s="11">
        <f>入力シート!H17</f>
        <v>0</v>
      </c>
      <c r="I21" s="11">
        <f>入力シート!H16</f>
        <v>0</v>
      </c>
      <c r="J21" s="11">
        <f>入力シート!H15</f>
        <v>0</v>
      </c>
      <c r="K21" s="35">
        <f>入力シート!H14</f>
        <v>0</v>
      </c>
    </row>
    <row r="22" spans="1:11" ht="14.25" thickBot="1" x14ac:dyDescent="0.2">
      <c r="A22" s="29" t="s">
        <v>41</v>
      </c>
      <c r="B22" s="28">
        <f>SUM(B20:B21)</f>
        <v>0</v>
      </c>
      <c r="C22" s="14">
        <f t="shared" ref="C22:K22" si="6">SUM(C20:C21)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5">
        <f t="shared" si="6"/>
        <v>0</v>
      </c>
    </row>
    <row r="23" spans="1:11" ht="14.25" thickBot="1" x14ac:dyDescent="0.2">
      <c r="A23" s="29" t="s">
        <v>42</v>
      </c>
      <c r="B23" s="28">
        <f>B19+B22</f>
        <v>0</v>
      </c>
      <c r="C23" s="14">
        <f>C19+C22</f>
        <v>0</v>
      </c>
      <c r="D23" s="14">
        <f>D19+D22</f>
        <v>0</v>
      </c>
      <c r="E23" s="14">
        <f t="shared" ref="E23:K23" si="7">E19+E22</f>
        <v>0</v>
      </c>
      <c r="F23" s="14">
        <f>F19+F22</f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5">
        <f t="shared" si="7"/>
        <v>0</v>
      </c>
    </row>
    <row r="24" spans="1:1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sheetProtection algorithmName="SHA-512" hashValue="9phrADOTG8kxe5P3xmOdqR65uzVspShlAc7xQPu5Y5fZ7rgynIGOns+dPXXw49fKv2PommpSxcZJGn1qLRL1EA==" saltValue="Ny/ixl/3MGHIAs5cL3suig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A1:K1"/>
    <mergeCell ref="B8:K8"/>
    <mergeCell ref="B2:D2"/>
    <mergeCell ref="F2:G2"/>
    <mergeCell ref="I2:J2"/>
    <mergeCell ref="B3:K3"/>
    <mergeCell ref="B5:K5"/>
    <mergeCell ref="B6:K6"/>
    <mergeCell ref="B7:K7"/>
  </mergeCells>
  <phoneticPr fontId="2"/>
  <pageMargins left="1.3779527559055118" right="1.3779527559055118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動静予測 ※こちらは入力しないでください。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P.Yamada</dc:creator>
  <cp:lastModifiedBy>P.Yamada</cp:lastModifiedBy>
  <cp:lastPrinted>2017-02-02T03:47:31Z</cp:lastPrinted>
  <dcterms:created xsi:type="dcterms:W3CDTF">2017-01-26T00:03:24Z</dcterms:created>
  <dcterms:modified xsi:type="dcterms:W3CDTF">2017-02-02T03:49:49Z</dcterms:modified>
</cp:coreProperties>
</file>